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6360" yWindow="465" windowWidth="28800" windowHeight="16200" tabRatio="500"/>
  </bookViews>
  <sheets>
    <sheet name="GOSTERGE 3" sheetId="1" r:id="rId1"/>
    <sheet name="ibb" sheetId="2" r:id="rId2"/>
    <sheet name="iski" sheetId="3" r:id="rId3"/>
    <sheet name="iett" sheetId="4" r:id="rId4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/>
  <c r="D15"/>
  <c r="C15"/>
  <c r="B16"/>
  <c r="B15"/>
  <c r="G29" i="2" l="1"/>
  <c r="G31" s="1"/>
  <c r="E29"/>
  <c r="E31" s="1"/>
  <c r="C29"/>
  <c r="C31" s="1"/>
  <c r="B29"/>
  <c r="B31" s="1"/>
  <c r="D19" i="3" l="1"/>
  <c r="C19"/>
  <c r="E19"/>
  <c r="G19"/>
  <c r="G21" s="1"/>
  <c r="E17" i="1"/>
  <c r="E16"/>
  <c r="E21" i="3"/>
  <c r="D21"/>
  <c r="C21"/>
  <c r="F12" i="4"/>
  <c r="F14"/>
  <c r="E12"/>
  <c r="E14" s="1"/>
  <c r="D12"/>
  <c r="D14"/>
  <c r="C17" i="1"/>
  <c r="D16"/>
  <c r="C16"/>
  <c r="B17" l="1"/>
  <c r="D17"/>
</calcChain>
</file>

<file path=xl/sharedStrings.xml><?xml version="1.0" encoding="utf-8"?>
<sst xmlns="http://schemas.openxmlformats.org/spreadsheetml/2006/main" count="126" uniqueCount="100">
  <si>
    <t>TOPLAM IBB  BÜTÇESİ</t>
  </si>
  <si>
    <t>İSKİ ÇİKD BÜTÇESİ</t>
  </si>
  <si>
    <t>TOPLAM İSKİ BÜTÇESİ</t>
  </si>
  <si>
    <t>İETT ÇKİD BÜTÇESİ</t>
  </si>
  <si>
    <t>TOPLAM İETT BÜTÇESİ</t>
  </si>
  <si>
    <t>İBB, İSKİ İETT TOPLAM BÜTÇE</t>
  </si>
  <si>
    <t>ÇKİD / İSKİ  BÜTÇESİ  %</t>
  </si>
  <si>
    <t>ÇKİD / İETT  BÜTÇESİ  %</t>
  </si>
  <si>
    <t>ÇKİD/IBB BÜTÇESİ %</t>
  </si>
  <si>
    <t xml:space="preserve">İBB </t>
  </si>
  <si>
    <t>İSKİ</t>
  </si>
  <si>
    <t>İETT</t>
  </si>
  <si>
    <t xml:space="preserve">İBB ÇKİD BÜTÇESİ </t>
  </si>
  <si>
    <t xml:space="preserve">Raylı Sistemlerin Ulaşım Sistemleri içindeki Payını Artırmak </t>
    <phoneticPr fontId="9" type="noConversion"/>
  </si>
  <si>
    <t xml:space="preserve"> Raylı Sistemin  Payını Artırmak </t>
  </si>
  <si>
    <t xml:space="preserve">Atık Yönetimine Yönelik Tesislerin Yapımı ve İşletme </t>
  </si>
  <si>
    <t>Atık Yönetim Uygulamalarını Geliştirme</t>
  </si>
  <si>
    <t>Çevre Yönetiminde Paydaşlarla İşbirliği</t>
  </si>
  <si>
    <t>Deniz Kirliliğinin Önlenmesine Yönelik Uygulamalar</t>
  </si>
  <si>
    <t>Yenilenebilir Enerji, Enerji Verimliliğine Yönelik Faaliyetler</t>
  </si>
  <si>
    <t>Bisiklet Yolu Çalışmaları</t>
  </si>
  <si>
    <t xml:space="preserve">Yeşil Alanları Yaygınlaştırmak </t>
  </si>
  <si>
    <t xml:space="preserve">Çevre Koruma Uygulamalarını Yaygınlaştırmak </t>
  </si>
  <si>
    <t xml:space="preserve">İklim Değişikliği ile Mücadeleyi Yaygınlaştırarak Çevreyi Korumak </t>
  </si>
  <si>
    <t xml:space="preserve">Çevre Yönetimi Kapsamında Gerçekleştirilen Denetim Sayısı </t>
  </si>
  <si>
    <t>Gürültü Kirliliğinin Engellenmesi</t>
  </si>
  <si>
    <t xml:space="preserve">Yıllık Sera Gazı Emisyon Raporunun Oluşturulma Oranı </t>
  </si>
  <si>
    <t>Hava Kalitesinin Korunması</t>
  </si>
  <si>
    <t xml:space="preserve">Temiz Hava Eylem Planının Tamamlanma Oranı </t>
  </si>
  <si>
    <t xml:space="preserve">Çevre Laboratuvar ve Kapasite Geliştirme Faaliyetleri </t>
  </si>
  <si>
    <t xml:space="preserve">Gürültü Azaltım Tedbirleri Projesi Tamamlanma Oranı </t>
  </si>
  <si>
    <t>Kıyıların ve Denizlerin Temizlenmesi</t>
  </si>
  <si>
    <t>Deniz Araçlarından Atık Alım Faaliyetleri</t>
  </si>
  <si>
    <t>Hafriyat ve İnşaat Yıkıntı Atığı Kirliliğinin Engellenmesi</t>
  </si>
  <si>
    <t>Ana Arter ve Meydan Temizliği</t>
  </si>
  <si>
    <t>Çevre Bilincinin Geliştirilmesi</t>
  </si>
  <si>
    <t>Bitkisel Atık Yağ Denetimleri</t>
  </si>
  <si>
    <t xml:space="preserve">İklim Değişikliğine Uyum ve Mücadele Faaliyetleri </t>
  </si>
  <si>
    <t xml:space="preserve">İBB, ÇKİD BÜTÇESİ </t>
  </si>
  <si>
    <t>İBB TOPLAM  BÜTÇE</t>
  </si>
  <si>
    <t>İBB, ÇKİD/TB %</t>
  </si>
  <si>
    <t xml:space="preserve"> Su Temininin Sürekliliğini Sağlamak  </t>
  </si>
  <si>
    <t xml:space="preserve">Su İçilebilirliğini Artırmak ve Kalitesinin Sürekliliğini Sağlamak </t>
  </si>
  <si>
    <t>Geri Kazanım Suyunun Kullanımını Yaygınlaştırmak</t>
  </si>
  <si>
    <t>Kamu ve Çevre Sağlığınının Korunmasına Katkı Sağlamak</t>
  </si>
  <si>
    <t>Su Havzalarını Korumak</t>
  </si>
  <si>
    <t>Yenilenebilir Enerji Kullanımını Artrımak</t>
  </si>
  <si>
    <t>Su Kayıplarını Azaltmak</t>
  </si>
  <si>
    <t>İSKİ, ÇKİD BÜTÇESİ</t>
  </si>
  <si>
    <t>İSKİ, TOPLAM  BÜTÇE</t>
  </si>
  <si>
    <t>İSKİ, ÇKİD / TB   %</t>
  </si>
  <si>
    <t>Arıtma Tesislerinin Bakımı</t>
  </si>
  <si>
    <t>Enerji Verimliliği Açısından Daha Uygun Donanımların Artırılması</t>
  </si>
  <si>
    <t>Emisyon Ölçümlerini Yapmak</t>
  </si>
  <si>
    <t>Akıt Bertarafı Hizmet Alımı</t>
  </si>
  <si>
    <t>İETT, ÇKİD BÜTÇESİ</t>
  </si>
  <si>
    <t>İETT,  TOPLAM BÜTÇESİ</t>
  </si>
  <si>
    <t>İETT, ÇKİD / TB  %</t>
  </si>
  <si>
    <t xml:space="preserve">Raylı Sistem Yapımı ve Araç Temini </t>
  </si>
  <si>
    <t xml:space="preserve">Raylı Sistem Bakım ve Onarım Çalışmaları </t>
  </si>
  <si>
    <t xml:space="preserve">Raylı Sistem Etüd, Projelendirme ve Proje Revizyon Çalışmaları </t>
  </si>
  <si>
    <t xml:space="preserve">Atık Yönetimi Çalışmaları </t>
  </si>
  <si>
    <t xml:space="preserve">Atık Yönetim Tesisleri Yapım ve Bakım- Onarımı </t>
  </si>
  <si>
    <t>Enerji Verimliliği Çalışmaları</t>
  </si>
  <si>
    <t>Yenilenebilir Enerji Faaliyetleri</t>
  </si>
  <si>
    <t>Yeşil Alan Üretimine Yönelik Yapım ve Bakım-Onarım Çalışmaları</t>
  </si>
  <si>
    <t>Biyoçeşitliliğe Yönelik Faaliyetler</t>
  </si>
  <si>
    <t>Dere Islahları</t>
  </si>
  <si>
    <t>Kentin İçme ve Kullanma Su Sistemlerini Projelendirmek</t>
  </si>
  <si>
    <t>Hayvan Sağlığı Hizmetleri</t>
  </si>
  <si>
    <t>Tarımsal Destekleme Faaliyetleri</t>
  </si>
  <si>
    <t>Hayvancılığı Destekleme Faaliyetleri</t>
  </si>
  <si>
    <t>Çevre Ölçüm Analizi</t>
  </si>
  <si>
    <t xml:space="preserve"> İBB PERFORMANS PROGRAMLARI, ÇKİD İLE İLGİLİ PERFORMANS HEDEFLERİ, TL</t>
  </si>
  <si>
    <t xml:space="preserve"> İBB+İSKİ+İETT TOPLAM ÇKİD BÜTÇESİ</t>
  </si>
  <si>
    <r>
      <t xml:space="preserve">İSTANBUL SU VE KANALİZASYON İDARESİ  </t>
    </r>
    <r>
      <rPr>
        <b/>
        <sz val="14"/>
        <color theme="1"/>
        <rFont val="Arial Narrow"/>
        <family val="2"/>
        <charset val="162"/>
      </rPr>
      <t xml:space="preserve"> PERFORMANS PROGRAMLARI ÇKİD  İLE İLGİLİ  PERFORMANS HEDEFLERİ, TL</t>
    </r>
  </si>
  <si>
    <t>Kaynak: İETT,  Performans Programıları</t>
  </si>
  <si>
    <t>Kaynak: İSKİ ,  Performans Programıları</t>
  </si>
  <si>
    <t>Kaynak: IBB,  Performans Programları</t>
  </si>
  <si>
    <t xml:space="preserve">GÖSTERGE 3: İBB, İSKİ, İETT PERFORMANS PROGRAMLARI, ÇKİD PERFORMANS HEDEFLERİ </t>
  </si>
  <si>
    <t>GÖSTERGE 3: ÇKİD BÜTÇESİ /  İBB+İSKİ+İETT BÜTÇESİ %</t>
  </si>
  <si>
    <t>Sarıgazi Garajı Geri Kazanım Tesisi Kurulumu</t>
  </si>
  <si>
    <t xml:space="preserve">Sıfır Atık Kutularının Yayımının Sağlanması </t>
  </si>
  <si>
    <t>İETT   PERFORMANS PROGRAMLARI ÇKİD PERFORMANS HEDEFLERİ, TL</t>
  </si>
  <si>
    <t xml:space="preserve">Su Sarfiyatını Azalatmak/Arıtma Tesislerinin Verimliliğini Artırmak </t>
  </si>
  <si>
    <t>Hayvan Hizmetlerine Yönelik Yapım Faaliyetler</t>
  </si>
  <si>
    <t>Hayvan Rehabilitasyon Hizmetleri</t>
  </si>
  <si>
    <t>Ketin İçme ve Kullanma Su sistemini Geliştirmek tesis inşaatı</t>
  </si>
  <si>
    <t>Kentin İçme ve Kullanma Suyu Sistemlerinin Sürdürülebilirliğini Sağlamak (Bakım)</t>
  </si>
  <si>
    <t>İçme Suyu Arıtma Tesis Yapımı</t>
  </si>
  <si>
    <t>Atık su  Arıtma proje yapımı ve tesis yapımı</t>
  </si>
  <si>
    <t xml:space="preserve">Atık su yönetimi </t>
  </si>
  <si>
    <t>Atık Su Geri Kazanımı</t>
  </si>
  <si>
    <t>Atık su tesisi proje ve inşaat</t>
  </si>
  <si>
    <t>Su Kaynaklarını Korumak</t>
  </si>
  <si>
    <t>Su Havzalarını ağaçlandırmak</t>
  </si>
  <si>
    <t>Dere Islahı Çalışmaları</t>
  </si>
  <si>
    <t>Enerji temininde Alternatif Enerji Kaynakları Kullanmak</t>
  </si>
  <si>
    <t>Atık Yönetimini Verimlileştirmek</t>
  </si>
  <si>
    <t>Su Tasarrufu Bilincini Yaygınlaştırmak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</si>
</sst>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"/>
    <numFmt numFmtId="166" formatCode="0.000"/>
  </numFmts>
  <fonts count="2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  <charset val="162"/>
    </font>
    <font>
      <sz val="12"/>
      <name val="Arial Narrow"/>
      <family val="2"/>
      <charset val="162"/>
    </font>
    <font>
      <sz val="8"/>
      <name val="Verdana"/>
      <family val="2"/>
    </font>
    <font>
      <b/>
      <sz val="12"/>
      <color theme="1"/>
      <name val="Calibri"/>
      <family val="2"/>
      <scheme val="minor"/>
    </font>
    <font>
      <sz val="14"/>
      <name val="Arial Narrow"/>
      <family val="2"/>
    </font>
    <font>
      <sz val="12"/>
      <color theme="1"/>
      <name val="Arial Narrow"/>
      <family val="2"/>
    </font>
    <font>
      <b/>
      <sz val="14"/>
      <color indexed="8"/>
      <name val="Arial Narrow"/>
      <family val="2"/>
    </font>
    <font>
      <b/>
      <sz val="14"/>
      <name val="Arial Narrow"/>
      <family val="2"/>
    </font>
    <font>
      <sz val="10"/>
      <name val="Arial Tur"/>
    </font>
    <font>
      <b/>
      <sz val="12"/>
      <color rgb="FFFF0000"/>
      <name val="Calibri"/>
      <family val="2"/>
      <scheme val="minor"/>
    </font>
    <font>
      <b/>
      <sz val="14"/>
      <color rgb="FFFF0000"/>
      <name val="Arial Narrow"/>
      <family val="2"/>
    </font>
    <font>
      <b/>
      <sz val="14"/>
      <color theme="1"/>
      <name val="Arial Narrow"/>
      <family val="2"/>
      <charset val="16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Times New Roman"/>
      <family val="1"/>
    </font>
    <font>
      <sz val="12"/>
      <color rgb="FFFF0000"/>
      <name val="Calibri"/>
      <family val="2"/>
      <scheme val="minor"/>
    </font>
    <font>
      <sz val="14"/>
      <color theme="1"/>
      <name val="Arial Narrow"/>
      <family val="2"/>
      <charset val="162"/>
    </font>
    <font>
      <b/>
      <sz val="12"/>
      <color rgb="FFFF0000"/>
      <name val="Arial Narrow"/>
      <family val="2"/>
    </font>
    <font>
      <sz val="10"/>
      <color rgb="FF0C0F11"/>
      <name val="PFDinTextCompPr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4" xfId="0" applyBorder="1"/>
    <xf numFmtId="0" fontId="5" fillId="0" borderId="1" xfId="0" applyFont="1" applyBorder="1"/>
    <xf numFmtId="3" fontId="8" fillId="0" borderId="1" xfId="0" applyNumberFormat="1" applyFont="1" applyBorder="1"/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164" fontId="8" fillId="0" borderId="1" xfId="0" applyNumberFormat="1" applyFont="1" applyBorder="1"/>
    <xf numFmtId="0" fontId="9" fillId="0" borderId="3" xfId="0" applyFont="1" applyBorder="1"/>
    <xf numFmtId="3" fontId="3" fillId="0" borderId="4" xfId="0" applyNumberFormat="1" applyFont="1" applyBorder="1"/>
    <xf numFmtId="0" fontId="10" fillId="2" borderId="1" xfId="0" applyFont="1" applyFill="1" applyBorder="1" applyAlignment="1">
      <alignment wrapText="1"/>
    </xf>
    <xf numFmtId="0" fontId="0" fillId="0" borderId="2" xfId="0" applyBorder="1"/>
    <xf numFmtId="0" fontId="13" fillId="0" borderId="1" xfId="0" applyFont="1" applyBorder="1"/>
    <xf numFmtId="3" fontId="11" fillId="2" borderId="1" xfId="0" applyNumberFormat="1" applyFont="1" applyFill="1" applyBorder="1"/>
    <xf numFmtId="0" fontId="10" fillId="2" borderId="5" xfId="0" applyFont="1" applyFill="1" applyBorder="1" applyAlignment="1">
      <alignment wrapText="1"/>
    </xf>
    <xf numFmtId="4" fontId="11" fillId="2" borderId="5" xfId="0" applyNumberFormat="1" applyFont="1" applyFill="1" applyBorder="1"/>
    <xf numFmtId="0" fontId="0" fillId="3" borderId="2" xfId="0" applyFill="1" applyBorder="1" applyAlignment="1"/>
    <xf numFmtId="0" fontId="14" fillId="5" borderId="3" xfId="0" applyFont="1" applyFill="1" applyBorder="1" applyAlignment="1">
      <alignment horizontal="left"/>
    </xf>
    <xf numFmtId="0" fontId="7" fillId="0" borderId="1" xfId="0" applyFont="1" applyBorder="1"/>
    <xf numFmtId="3" fontId="5" fillId="0" borderId="1" xfId="0" applyNumberFormat="1" applyFont="1" applyBorder="1"/>
    <xf numFmtId="0" fontId="0" fillId="4" borderId="1" xfId="0" applyFill="1" applyBorder="1"/>
    <xf numFmtId="3" fontId="16" fillId="0" borderId="1" xfId="0" applyNumberFormat="1" applyFont="1" applyBorder="1"/>
    <xf numFmtId="0" fontId="4" fillId="0" borderId="1" xfId="0" applyFont="1" applyFill="1" applyBorder="1"/>
    <xf numFmtId="0" fontId="5" fillId="0" borderId="3" xfId="0" applyFont="1" applyFill="1" applyBorder="1"/>
    <xf numFmtId="0" fontId="3" fillId="0" borderId="4" xfId="0" applyFont="1" applyBorder="1"/>
    <xf numFmtId="0" fontId="5" fillId="0" borderId="4" xfId="0" applyFont="1" applyFill="1" applyBorder="1"/>
    <xf numFmtId="0" fontId="3" fillId="0" borderId="2" xfId="0" applyFont="1" applyBorder="1"/>
    <xf numFmtId="3" fontId="18" fillId="0" borderId="1" xfId="0" applyNumberFormat="1" applyFont="1" applyBorder="1"/>
    <xf numFmtId="0" fontId="17" fillId="0" borderId="1" xfId="0" applyFont="1" applyBorder="1"/>
    <xf numFmtId="3" fontId="9" fillId="0" borderId="1" xfId="0" applyNumberFormat="1" applyFont="1" applyBorder="1"/>
    <xf numFmtId="3" fontId="9" fillId="0" borderId="13" xfId="0" applyNumberFormat="1" applyFont="1" applyFill="1" applyBorder="1"/>
    <xf numFmtId="3" fontId="17" fillId="0" borderId="1" xfId="0" applyNumberFormat="1" applyFont="1" applyBorder="1"/>
    <xf numFmtId="0" fontId="5" fillId="4" borderId="3" xfId="0" applyFont="1" applyFill="1" applyBorder="1"/>
    <xf numFmtId="0" fontId="9" fillId="4" borderId="4" xfId="0" applyFont="1" applyFill="1" applyBorder="1"/>
    <xf numFmtId="0" fontId="9" fillId="4" borderId="2" xfId="0" applyFont="1" applyFill="1" applyBorder="1"/>
    <xf numFmtId="3" fontId="3" fillId="0" borderId="1" xfId="0" applyNumberFormat="1" applyFont="1" applyBorder="1"/>
    <xf numFmtId="0" fontId="3" fillId="0" borderId="1" xfId="0" applyFont="1" applyFill="1" applyBorder="1"/>
    <xf numFmtId="3" fontId="3" fillId="0" borderId="1" xfId="0" applyNumberFormat="1" applyFont="1" applyFill="1" applyBorder="1"/>
    <xf numFmtId="3" fontId="4" fillId="0" borderId="1" xfId="0" applyNumberFormat="1" applyFont="1" applyBorder="1"/>
    <xf numFmtId="0" fontId="3" fillId="4" borderId="4" xfId="0" applyFont="1" applyFill="1" applyBorder="1"/>
    <xf numFmtId="0" fontId="3" fillId="4" borderId="2" xfId="0" applyFont="1" applyFill="1" applyBorder="1"/>
    <xf numFmtId="0" fontId="19" fillId="0" borderId="1" xfId="0" applyFont="1" applyBorder="1"/>
    <xf numFmtId="0" fontId="5" fillId="0" borderId="1" xfId="0" applyFont="1" applyFill="1" applyBorder="1"/>
    <xf numFmtId="3" fontId="17" fillId="0" borderId="1" xfId="0" applyNumberFormat="1" applyFont="1" applyFill="1" applyBorder="1"/>
    <xf numFmtId="0" fontId="17" fillId="0" borderId="3" xfId="0" applyFont="1" applyBorder="1"/>
    <xf numFmtId="3" fontId="9" fillId="0" borderId="3" xfId="0" applyNumberFormat="1" applyFont="1" applyBorder="1"/>
    <xf numFmtId="0" fontId="19" fillId="0" borderId="0" xfId="0" applyFont="1"/>
    <xf numFmtId="3" fontId="19" fillId="0" borderId="0" xfId="0" applyNumberFormat="1" applyFont="1"/>
    <xf numFmtId="3" fontId="13" fillId="0" borderId="0" xfId="0" applyNumberFormat="1" applyFont="1"/>
    <xf numFmtId="0" fontId="7" fillId="0" borderId="1" xfId="0" applyFont="1" applyFill="1" applyBorder="1"/>
    <xf numFmtId="0" fontId="0" fillId="0" borderId="1" xfId="0" applyFont="1" applyBorder="1"/>
    <xf numFmtId="3" fontId="9" fillId="0" borderId="1" xfId="0" applyNumberFormat="1" applyFont="1" applyFill="1" applyBorder="1"/>
    <xf numFmtId="0" fontId="0" fillId="0" borderId="0" xfId="0" applyFont="1"/>
    <xf numFmtId="0" fontId="0" fillId="0" borderId="0" xfId="0" applyBorder="1"/>
    <xf numFmtId="3" fontId="0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  <xf numFmtId="0" fontId="3" fillId="0" borderId="14" xfId="0" applyFont="1" applyBorder="1"/>
    <xf numFmtId="3" fontId="3" fillId="0" borderId="14" xfId="0" applyNumberFormat="1" applyFont="1" applyBorder="1"/>
    <xf numFmtId="0" fontId="22" fillId="0" borderId="1" xfId="0" applyFont="1" applyBorder="1"/>
    <xf numFmtId="3" fontId="4" fillId="0" borderId="1" xfId="0" applyNumberFormat="1" applyFont="1" applyFill="1" applyBorder="1"/>
    <xf numFmtId="0" fontId="4" fillId="2" borderId="1" xfId="0" applyFont="1" applyFill="1" applyBorder="1"/>
    <xf numFmtId="3" fontId="16" fillId="2" borderId="1" xfId="0" applyNumberFormat="1" applyFont="1" applyFill="1" applyBorder="1"/>
    <xf numFmtId="3" fontId="17" fillId="2" borderId="1" xfId="0" applyNumberFormat="1" applyFont="1" applyFill="1" applyBorder="1"/>
    <xf numFmtId="0" fontId="4" fillId="2" borderId="5" xfId="0" applyFont="1" applyFill="1" applyBorder="1"/>
    <xf numFmtId="165" fontId="17" fillId="2" borderId="5" xfId="0" applyNumberFormat="1" applyFont="1" applyFill="1" applyBorder="1"/>
    <xf numFmtId="0" fontId="17" fillId="2" borderId="1" xfId="0" applyFont="1" applyFill="1" applyBorder="1"/>
    <xf numFmtId="3" fontId="17" fillId="2" borderId="5" xfId="0" applyNumberFormat="1" applyFont="1" applyFill="1" applyBorder="1"/>
    <xf numFmtId="0" fontId="7" fillId="2" borderId="1" xfId="0" applyFont="1" applyFill="1" applyBorder="1"/>
    <xf numFmtId="3" fontId="4" fillId="2" borderId="1" xfId="0" applyNumberFormat="1" applyFont="1" applyFill="1" applyBorder="1"/>
    <xf numFmtId="3" fontId="3" fillId="2" borderId="1" xfId="0" applyNumberFormat="1" applyFont="1" applyFill="1" applyBorder="1"/>
    <xf numFmtId="166" fontId="4" fillId="2" borderId="5" xfId="0" applyNumberFormat="1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0" fillId="0" borderId="0" xfId="0" applyNumberFormat="1"/>
    <xf numFmtId="3" fontId="9" fillId="0" borderId="5" xfId="0" applyNumberFormat="1" applyFont="1" applyBorder="1"/>
    <xf numFmtId="0" fontId="0" fillId="0" borderId="5" xfId="0" applyBorder="1"/>
    <xf numFmtId="0" fontId="9" fillId="0" borderId="3" xfId="0" applyFont="1" applyFill="1" applyBorder="1"/>
    <xf numFmtId="0" fontId="9" fillId="0" borderId="5" xfId="0" applyFont="1" applyBorder="1"/>
    <xf numFmtId="0" fontId="21" fillId="0" borderId="13" xfId="0" applyFont="1" applyFill="1" applyBorder="1"/>
    <xf numFmtId="0" fontId="0" fillId="0" borderId="15" xfId="0" applyBorder="1"/>
    <xf numFmtId="0" fontId="0" fillId="0" borderId="0" xfId="0" applyFill="1" applyBorder="1"/>
    <xf numFmtId="0" fontId="10" fillId="3" borderId="3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0" fillId="0" borderId="10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1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4" borderId="1" xfId="0" applyFont="1" applyFill="1" applyBorder="1"/>
    <xf numFmtId="3" fontId="8" fillId="4" borderId="1" xfId="0" applyNumberFormat="1" applyFont="1" applyFill="1" applyBorder="1"/>
    <xf numFmtId="0" fontId="9" fillId="4" borderId="1" xfId="0" applyFont="1" applyFill="1" applyBorder="1"/>
  </cellXfs>
  <cellStyles count="84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İzlenen Köprü" xfId="38" builtinId="9" hidden="1"/>
    <cellStyle name="İzlenen Köprü" xfId="40" builtinId="9" hidden="1"/>
    <cellStyle name="İzlenen Köprü" xfId="42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0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60" builtinId="9" hidden="1"/>
    <cellStyle name="İzlenen Köprü" xfId="62" builtinId="9" hidden="1"/>
    <cellStyle name="İzlenen Köprü" xfId="64" builtinId="9" hidden="1"/>
    <cellStyle name="İzlenen Köprü" xfId="66" builtinId="9" hidden="1"/>
    <cellStyle name="İzlenen Köprü" xfId="68" builtinId="9" hidden="1"/>
    <cellStyle name="İzlenen Köprü" xfId="70" builtinId="9" hidden="1"/>
    <cellStyle name="İzlenen Köprü" xfId="72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Köprü" xfId="37" builtinId="8" hidden="1"/>
    <cellStyle name="Köprü" xfId="39" builtinId="8" hidden="1"/>
    <cellStyle name="Köprü" xfId="41" builtinId="8" hidden="1"/>
    <cellStyle name="Köprü" xfId="43" builtinId="8" hidden="1"/>
    <cellStyle name="Köprü" xfId="45" builtinId="8" hidden="1"/>
    <cellStyle name="Köprü" xfId="47" builtinId="8" hidden="1"/>
    <cellStyle name="Köprü" xfId="49" builtinId="8" hidden="1"/>
    <cellStyle name="Köprü" xfId="51" builtinId="8" hidden="1"/>
    <cellStyle name="Köprü" xfId="53" builtinId="8" hidden="1"/>
    <cellStyle name="Köprü" xfId="55" builtinId="8" hidden="1"/>
    <cellStyle name="Köprü" xfId="57" builtinId="8" hidden="1"/>
    <cellStyle name="Köprü" xfId="59" builtinId="8" hidden="1"/>
    <cellStyle name="Köprü" xfId="61" builtinId="8" hidden="1"/>
    <cellStyle name="Köprü" xfId="63" builtinId="8" hidden="1"/>
    <cellStyle name="Köprü" xfId="65" builtinId="8" hidden="1"/>
    <cellStyle name="Köprü" xfId="67" builtinId="8" hidden="1"/>
    <cellStyle name="Köprü" xfId="69" builtinId="8" hidden="1"/>
    <cellStyle name="Köprü" xfId="71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Normal" xfId="0" builtinId="0"/>
    <cellStyle name="Normal 2" xfId="7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G29"/>
  <sheetViews>
    <sheetView tabSelected="1" zoomScalePageLayoutView="150" workbookViewId="0">
      <selection activeCell="C20" sqref="C20"/>
    </sheetView>
  </sheetViews>
  <sheetFormatPr defaultColWidth="11" defaultRowHeight="15.75"/>
  <cols>
    <col min="1" max="1" width="56.5" style="6" customWidth="1"/>
    <col min="2" max="2" width="15.875" customWidth="1"/>
    <col min="3" max="3" width="17.125" customWidth="1"/>
    <col min="4" max="4" width="17.5" customWidth="1"/>
    <col min="5" max="5" width="17.375" customWidth="1"/>
    <col min="6" max="6" width="19.125" customWidth="1"/>
    <col min="7" max="7" width="17.375" customWidth="1"/>
  </cols>
  <sheetData>
    <row r="1" spans="1:5" ht="39" customHeight="1">
      <c r="A1" s="85" t="s">
        <v>79</v>
      </c>
      <c r="B1" s="86"/>
      <c r="C1" s="86"/>
      <c r="D1" s="86"/>
      <c r="E1" s="18"/>
    </row>
    <row r="2" spans="1:5" ht="27" customHeight="1">
      <c r="A2" s="19"/>
      <c r="B2" s="2">
        <v>2018</v>
      </c>
      <c r="C2" s="4">
        <v>2019</v>
      </c>
      <c r="D2" s="2">
        <v>2020</v>
      </c>
      <c r="E2" s="14">
        <v>2021</v>
      </c>
    </row>
    <row r="3" spans="1:5">
      <c r="A3" s="63" t="s">
        <v>9</v>
      </c>
      <c r="B3" s="74"/>
      <c r="C3" s="74"/>
      <c r="D3" s="74"/>
      <c r="E3" s="74"/>
    </row>
    <row r="4" spans="1:5" ht="18">
      <c r="A4" s="2" t="s">
        <v>12</v>
      </c>
      <c r="B4" s="5">
        <v>5643689500</v>
      </c>
      <c r="C4" s="5">
        <v>6583859000</v>
      </c>
      <c r="D4" s="5">
        <v>7221763899</v>
      </c>
      <c r="E4" s="5">
        <v>6588590945</v>
      </c>
    </row>
    <row r="5" spans="1:5" ht="18">
      <c r="A5" s="97" t="s">
        <v>0</v>
      </c>
      <c r="B5" s="98">
        <v>20100000000</v>
      </c>
      <c r="C5" s="98">
        <v>23800000000</v>
      </c>
      <c r="D5" s="98">
        <v>25850000000</v>
      </c>
      <c r="E5" s="98">
        <v>28900000000</v>
      </c>
    </row>
    <row r="6" spans="1:5" ht="18">
      <c r="A6" s="2" t="s">
        <v>8</v>
      </c>
      <c r="B6" s="5">
        <v>27.870654228855724</v>
      </c>
      <c r="C6" s="5">
        <v>27.448987394957985</v>
      </c>
      <c r="D6" s="5">
        <v>27.632059787234041</v>
      </c>
      <c r="E6" s="5">
        <v>22.797892543252594</v>
      </c>
    </row>
    <row r="7" spans="1:5">
      <c r="A7" s="63" t="s">
        <v>10</v>
      </c>
      <c r="B7" s="75"/>
      <c r="C7" s="76"/>
      <c r="D7" s="75"/>
      <c r="E7" s="74"/>
    </row>
    <row r="8" spans="1:5" ht="18">
      <c r="A8" s="7" t="s">
        <v>1</v>
      </c>
      <c r="B8" s="5">
        <v>2147387042</v>
      </c>
      <c r="C8" s="5">
        <v>2683308745</v>
      </c>
      <c r="D8" s="5">
        <v>2488653000</v>
      </c>
      <c r="E8" s="5">
        <v>3885497799</v>
      </c>
    </row>
    <row r="9" spans="1:5" ht="18">
      <c r="A9" s="99" t="s">
        <v>2</v>
      </c>
      <c r="B9" s="98">
        <v>7436446000</v>
      </c>
      <c r="C9" s="98">
        <v>8501502000</v>
      </c>
      <c r="D9" s="98">
        <v>9351652000</v>
      </c>
      <c r="E9" s="98">
        <v>7961457000</v>
      </c>
    </row>
    <row r="10" spans="1:5" ht="18">
      <c r="A10" s="7" t="s">
        <v>6</v>
      </c>
      <c r="B10" s="5">
        <v>28.876523032642204</v>
      </c>
      <c r="C10" s="5">
        <v>31.562760850964921</v>
      </c>
      <c r="D10" s="5">
        <v>26.611907714273368</v>
      </c>
      <c r="E10" s="5">
        <v>48.803853352470533</v>
      </c>
    </row>
    <row r="11" spans="1:5">
      <c r="A11" s="63" t="s">
        <v>11</v>
      </c>
      <c r="B11" s="75"/>
      <c r="C11" s="76"/>
      <c r="D11" s="75"/>
      <c r="E11" s="74"/>
    </row>
    <row r="12" spans="1:5" ht="18">
      <c r="A12" s="7" t="s">
        <v>3</v>
      </c>
      <c r="C12" s="5">
        <v>660000</v>
      </c>
      <c r="D12" s="5">
        <v>1380000</v>
      </c>
      <c r="E12" s="5">
        <v>1144000</v>
      </c>
    </row>
    <row r="13" spans="1:5" ht="18">
      <c r="A13" s="99" t="s">
        <v>4</v>
      </c>
      <c r="B13" s="22"/>
      <c r="C13" s="98">
        <v>2500000000</v>
      </c>
      <c r="D13" s="98">
        <v>2980000000</v>
      </c>
      <c r="E13" s="98">
        <v>5435606000</v>
      </c>
    </row>
    <row r="14" spans="1:5" ht="18" customHeight="1">
      <c r="A14" s="7" t="s">
        <v>7</v>
      </c>
      <c r="B14" s="1"/>
      <c r="C14" s="9">
        <v>2.6400000000000003E-2</v>
      </c>
      <c r="D14" s="9">
        <v>4.6308724832214765E-2</v>
      </c>
      <c r="E14" s="9">
        <v>1.8286829472187644E-2</v>
      </c>
    </row>
    <row r="15" spans="1:5" ht="27.75" customHeight="1">
      <c r="A15" s="12" t="s">
        <v>74</v>
      </c>
      <c r="B15" s="15">
        <f>B4+B8+B12</f>
        <v>7791076542</v>
      </c>
      <c r="C15" s="15">
        <f t="shared" ref="C15:E15" si="0">C4+C8+C12</f>
        <v>9267827745</v>
      </c>
      <c r="D15" s="15">
        <f t="shared" si="0"/>
        <v>9711796899</v>
      </c>
      <c r="E15" s="15">
        <f t="shared" si="0"/>
        <v>10475232744</v>
      </c>
    </row>
    <row r="16" spans="1:5" ht="24.95" customHeight="1">
      <c r="A16" s="7" t="s">
        <v>5</v>
      </c>
      <c r="B16" s="5">
        <f>B5+B9+B13</f>
        <v>27536446000</v>
      </c>
      <c r="C16" s="5">
        <f t="shared" ref="C16:D16" si="1">C5+C9+C13</f>
        <v>34801502000</v>
      </c>
      <c r="D16" s="5">
        <f t="shared" si="1"/>
        <v>38181652000</v>
      </c>
      <c r="E16" s="5">
        <f t="shared" ref="E16" si="2">E5+E9+E13</f>
        <v>42297063000</v>
      </c>
    </row>
    <row r="17" spans="1:7" ht="30.95" customHeight="1">
      <c r="A17" s="16" t="s">
        <v>80</v>
      </c>
      <c r="B17" s="17">
        <f>(B15/B16) *100</f>
        <v>28.293689541489847</v>
      </c>
      <c r="C17" s="17">
        <f t="shared" ref="C17:D17" si="3">(C15/C16) *100</f>
        <v>26.630539523840092</v>
      </c>
      <c r="D17" s="17">
        <f t="shared" si="3"/>
        <v>25.435769251157598</v>
      </c>
      <c r="E17" s="17">
        <f t="shared" ref="E17" si="4">(E15/E16) *100</f>
        <v>24.765863161704633</v>
      </c>
      <c r="G17" s="77"/>
    </row>
    <row r="18" spans="1:7" ht="21.95" customHeight="1">
      <c r="A18" s="10"/>
      <c r="B18" s="11"/>
      <c r="C18" s="3"/>
      <c r="D18" s="3"/>
      <c r="E18" s="13"/>
    </row>
    <row r="19" spans="1:7" s="8" customFormat="1"/>
    <row r="21" spans="1:7">
      <c r="B21" s="6"/>
      <c r="C21" s="6"/>
      <c r="D21" s="6"/>
      <c r="E21" s="6"/>
      <c r="F21" s="6"/>
      <c r="G21" s="6"/>
    </row>
    <row r="22" spans="1:7">
      <c r="B22" s="6"/>
      <c r="C22" s="6"/>
      <c r="D22" s="6"/>
      <c r="E22" s="6"/>
      <c r="F22" s="6"/>
      <c r="G22" s="6"/>
    </row>
    <row r="23" spans="1:7">
      <c r="B23" s="6"/>
      <c r="C23" s="6"/>
      <c r="D23" s="6"/>
      <c r="E23" s="6"/>
      <c r="F23" s="6"/>
      <c r="G23" s="6"/>
    </row>
    <row r="24" spans="1:7">
      <c r="B24" s="6"/>
      <c r="C24" s="6"/>
      <c r="D24" s="6"/>
      <c r="E24" s="6"/>
      <c r="F24" s="6"/>
      <c r="G24" s="6"/>
    </row>
    <row r="25" spans="1:7">
      <c r="B25" s="6"/>
      <c r="C25" s="6"/>
      <c r="D25" s="6"/>
      <c r="E25" s="6"/>
      <c r="F25" s="6"/>
      <c r="G25" s="6"/>
    </row>
    <row r="26" spans="1:7">
      <c r="B26" s="6"/>
      <c r="C26" s="6"/>
      <c r="D26" s="6"/>
      <c r="E26" s="6"/>
      <c r="F26" s="6"/>
      <c r="G26" s="6"/>
    </row>
    <row r="27" spans="1:7">
      <c r="B27" s="6"/>
      <c r="C27" s="6"/>
      <c r="D27" s="6"/>
      <c r="E27" s="6"/>
      <c r="F27" s="6"/>
      <c r="G27" s="6"/>
    </row>
    <row r="28" spans="1:7">
      <c r="B28" s="6"/>
      <c r="C28" s="6"/>
      <c r="D28" s="6"/>
      <c r="E28" s="6"/>
      <c r="F28" s="6"/>
      <c r="G28" s="6"/>
    </row>
    <row r="29" spans="1:7">
      <c r="B29" s="6"/>
      <c r="C29" s="6"/>
      <c r="D29" s="6"/>
      <c r="E29" s="6"/>
      <c r="F29" s="6"/>
      <c r="G29" s="6"/>
    </row>
  </sheetData>
  <mergeCells count="1">
    <mergeCell ref="A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topLeftCell="A7" workbookViewId="0">
      <selection activeCell="A29" sqref="A29:H31"/>
    </sheetView>
  </sheetViews>
  <sheetFormatPr defaultColWidth="11" defaultRowHeight="15.75"/>
  <cols>
    <col min="1" max="1" width="48.875" customWidth="1"/>
    <col min="2" max="2" width="17.5" customWidth="1"/>
    <col min="3" max="3" width="15.875" customWidth="1"/>
    <col min="4" max="4" width="51.375" customWidth="1"/>
    <col min="5" max="5" width="16.375" customWidth="1"/>
    <col min="6" max="6" width="52.125" customWidth="1"/>
    <col min="7" max="7" width="17.625" customWidth="1"/>
    <col min="8" max="8" width="17.375" customWidth="1"/>
  </cols>
  <sheetData>
    <row r="1" spans="1:8" ht="18.75" thickBot="1">
      <c r="A1" s="87" t="s">
        <v>73</v>
      </c>
      <c r="B1" s="88"/>
      <c r="C1" s="88"/>
      <c r="D1" s="89"/>
      <c r="E1" s="90"/>
    </row>
    <row r="2" spans="1:8">
      <c r="A2" s="20"/>
      <c r="B2" s="20">
        <v>2018</v>
      </c>
      <c r="C2" s="20">
        <v>2019</v>
      </c>
      <c r="D2" s="20"/>
      <c r="E2" s="20">
        <v>2020</v>
      </c>
      <c r="F2" s="1"/>
      <c r="G2" s="51">
        <v>2021</v>
      </c>
      <c r="H2" s="48"/>
    </row>
    <row r="3" spans="1:8">
      <c r="A3" s="4" t="s">
        <v>13</v>
      </c>
      <c r="B3" s="21">
        <v>3473976000</v>
      </c>
      <c r="C3" s="21">
        <v>3417708000</v>
      </c>
      <c r="D3" s="4" t="s">
        <v>14</v>
      </c>
      <c r="E3" s="21">
        <v>3405429200</v>
      </c>
      <c r="F3" s="4" t="s">
        <v>58</v>
      </c>
      <c r="G3" s="31">
        <v>2458198260</v>
      </c>
      <c r="H3" s="49"/>
    </row>
    <row r="4" spans="1:8">
      <c r="A4" s="1"/>
      <c r="B4" s="1"/>
      <c r="C4" s="1"/>
      <c r="D4" s="1"/>
      <c r="E4" s="21"/>
      <c r="F4" s="4" t="s">
        <v>59</v>
      </c>
      <c r="G4" s="31">
        <v>174712740</v>
      </c>
      <c r="H4" s="48"/>
    </row>
    <row r="5" spans="1:8">
      <c r="A5" s="1"/>
      <c r="B5" s="1"/>
      <c r="C5" s="1"/>
      <c r="D5" s="1"/>
      <c r="E5" s="21"/>
      <c r="F5" s="4" t="s">
        <v>60</v>
      </c>
      <c r="G5" s="31">
        <v>54331000</v>
      </c>
      <c r="H5" s="48"/>
    </row>
    <row r="6" spans="1:8">
      <c r="A6" s="4" t="s">
        <v>15</v>
      </c>
      <c r="B6" s="21">
        <v>678511000</v>
      </c>
      <c r="C6" s="21">
        <v>1766898000</v>
      </c>
      <c r="D6" s="4" t="s">
        <v>16</v>
      </c>
      <c r="E6" s="21">
        <v>2160947623</v>
      </c>
      <c r="F6" s="4" t="s">
        <v>61</v>
      </c>
      <c r="G6" s="31">
        <v>730742130</v>
      </c>
      <c r="H6" s="50"/>
    </row>
    <row r="7" spans="1:8">
      <c r="A7" s="4" t="s">
        <v>17</v>
      </c>
      <c r="B7" s="21">
        <v>1100000</v>
      </c>
      <c r="C7" s="1"/>
      <c r="D7" s="1"/>
      <c r="E7" s="21"/>
      <c r="F7" s="4" t="s">
        <v>62</v>
      </c>
      <c r="G7" s="31">
        <v>1320811180</v>
      </c>
      <c r="H7" s="48"/>
    </row>
    <row r="8" spans="1:8">
      <c r="A8" s="4" t="s">
        <v>18</v>
      </c>
      <c r="B8" s="21">
        <v>74033000</v>
      </c>
      <c r="C8" s="21">
        <v>91520000</v>
      </c>
      <c r="D8" s="1"/>
      <c r="E8" s="21"/>
      <c r="G8" s="31"/>
      <c r="H8" s="48"/>
    </row>
    <row r="9" spans="1:8">
      <c r="A9" s="4" t="s">
        <v>19</v>
      </c>
      <c r="B9" s="21">
        <v>116274000</v>
      </c>
      <c r="C9" s="21">
        <v>92273000</v>
      </c>
      <c r="D9" s="4" t="s">
        <v>19</v>
      </c>
      <c r="E9" s="21">
        <v>175717000</v>
      </c>
      <c r="F9" s="1" t="s">
        <v>63</v>
      </c>
      <c r="G9" s="31">
        <v>158588500</v>
      </c>
      <c r="H9" s="49"/>
    </row>
    <row r="10" spans="1:8">
      <c r="A10" s="1"/>
      <c r="B10" s="1"/>
      <c r="C10" s="1"/>
      <c r="D10" s="1"/>
      <c r="E10" s="21"/>
      <c r="F10" s="44" t="s">
        <v>64</v>
      </c>
      <c r="G10" s="53">
        <v>711000</v>
      </c>
      <c r="H10" s="48"/>
    </row>
    <row r="11" spans="1:8">
      <c r="A11" s="4"/>
      <c r="B11" s="21"/>
      <c r="C11" s="21"/>
      <c r="D11" s="21" t="s">
        <v>20</v>
      </c>
      <c r="E11" s="21">
        <v>2642240</v>
      </c>
      <c r="F11" s="21" t="s">
        <v>20</v>
      </c>
      <c r="G11" s="31">
        <v>854600</v>
      </c>
      <c r="H11" s="48"/>
    </row>
    <row r="12" spans="1:8">
      <c r="A12" s="4" t="s">
        <v>21</v>
      </c>
      <c r="B12" s="21">
        <v>1013607500</v>
      </c>
      <c r="C12" s="21">
        <v>896655000</v>
      </c>
      <c r="D12" s="4" t="s">
        <v>21</v>
      </c>
      <c r="E12" s="21">
        <v>959355686</v>
      </c>
      <c r="F12" s="1" t="s">
        <v>65</v>
      </c>
      <c r="G12" s="31">
        <v>1069199870</v>
      </c>
      <c r="H12" s="48"/>
    </row>
    <row r="13" spans="1:8" s="54" customFormat="1">
      <c r="A13" s="7" t="s">
        <v>22</v>
      </c>
      <c r="B13" s="31">
        <v>244500000</v>
      </c>
      <c r="C13" s="31">
        <v>267805000</v>
      </c>
      <c r="D13" s="7" t="s">
        <v>23</v>
      </c>
      <c r="E13" s="21"/>
      <c r="F13" s="52"/>
      <c r="G13" s="56"/>
      <c r="H13" s="31"/>
    </row>
    <row r="14" spans="1:8">
      <c r="A14" s="7" t="s">
        <v>24</v>
      </c>
      <c r="B14" s="22"/>
      <c r="C14" s="22"/>
      <c r="D14" s="7" t="s">
        <v>25</v>
      </c>
      <c r="E14" s="21">
        <v>3845000</v>
      </c>
      <c r="F14" s="7" t="s">
        <v>25</v>
      </c>
      <c r="G14" s="31">
        <v>8416320</v>
      </c>
      <c r="H14" s="48"/>
    </row>
    <row r="15" spans="1:8">
      <c r="A15" s="7" t="s">
        <v>26</v>
      </c>
      <c r="B15" s="22"/>
      <c r="C15" s="22"/>
      <c r="D15" s="7" t="s">
        <v>27</v>
      </c>
      <c r="E15" s="21">
        <v>1041400</v>
      </c>
      <c r="F15" s="7" t="s">
        <v>27</v>
      </c>
      <c r="G15" s="31">
        <v>2074080</v>
      </c>
      <c r="H15" s="48"/>
    </row>
    <row r="16" spans="1:8">
      <c r="A16" s="7" t="s">
        <v>28</v>
      </c>
      <c r="B16" s="22"/>
      <c r="C16" s="22"/>
      <c r="D16" s="7" t="s">
        <v>29</v>
      </c>
      <c r="E16" s="21">
        <v>27021000</v>
      </c>
      <c r="F16" s="7" t="s">
        <v>29</v>
      </c>
      <c r="G16" s="31">
        <v>13488920</v>
      </c>
      <c r="H16" s="48"/>
    </row>
    <row r="17" spans="1:8">
      <c r="A17" s="7" t="s">
        <v>30</v>
      </c>
      <c r="B17" s="22"/>
      <c r="C17" s="22"/>
      <c r="D17" s="7" t="s">
        <v>31</v>
      </c>
      <c r="E17" s="21">
        <v>104956000</v>
      </c>
      <c r="F17" s="7" t="s">
        <v>31</v>
      </c>
      <c r="G17" s="31">
        <v>120673500</v>
      </c>
      <c r="H17" s="48"/>
    </row>
    <row r="18" spans="1:8">
      <c r="A18" s="1"/>
      <c r="B18" s="1"/>
      <c r="C18" s="1"/>
      <c r="D18" s="7" t="s">
        <v>32</v>
      </c>
      <c r="E18" s="21">
        <v>46956000</v>
      </c>
      <c r="F18" s="7" t="s">
        <v>32</v>
      </c>
      <c r="G18" s="31">
        <v>50471450</v>
      </c>
      <c r="H18" s="48"/>
    </row>
    <row r="19" spans="1:8">
      <c r="A19" s="1"/>
      <c r="B19" s="1"/>
      <c r="C19" s="1"/>
      <c r="D19" s="7" t="s">
        <v>33</v>
      </c>
      <c r="E19" s="21">
        <v>18503000</v>
      </c>
      <c r="F19" s="7" t="s">
        <v>33</v>
      </c>
      <c r="G19" s="31">
        <v>36753200</v>
      </c>
      <c r="H19" s="48"/>
    </row>
    <row r="20" spans="1:8">
      <c r="A20" s="1"/>
      <c r="B20" s="1"/>
      <c r="C20" s="1"/>
      <c r="D20" s="7" t="s">
        <v>34</v>
      </c>
      <c r="E20" s="21">
        <v>230301818</v>
      </c>
      <c r="F20" s="7" t="s">
        <v>34</v>
      </c>
      <c r="G20" s="31">
        <v>264206770</v>
      </c>
      <c r="H20" s="48"/>
    </row>
    <row r="21" spans="1:8">
      <c r="A21" s="1"/>
      <c r="B21" s="1"/>
      <c r="C21" s="1"/>
      <c r="D21" s="7" t="s">
        <v>35</v>
      </c>
      <c r="E21" s="21">
        <v>3444888</v>
      </c>
      <c r="F21" s="7" t="s">
        <v>35</v>
      </c>
      <c r="G21" s="31">
        <v>3489300</v>
      </c>
      <c r="H21" s="48"/>
    </row>
    <row r="22" spans="1:8">
      <c r="A22" s="1"/>
      <c r="B22" s="1"/>
      <c r="C22" s="1"/>
      <c r="D22" s="7" t="s">
        <v>36</v>
      </c>
      <c r="E22" s="21">
        <v>270000</v>
      </c>
      <c r="F22" s="7" t="s">
        <v>36</v>
      </c>
      <c r="G22" s="31">
        <v>967200</v>
      </c>
      <c r="H22" s="48"/>
    </row>
    <row r="23" spans="1:8">
      <c r="A23" s="1"/>
      <c r="B23" s="1"/>
      <c r="C23" s="1"/>
      <c r="D23" s="7" t="s">
        <v>37</v>
      </c>
      <c r="E23" s="21">
        <v>2456600</v>
      </c>
      <c r="F23" s="7" t="s">
        <v>37</v>
      </c>
      <c r="G23" s="31">
        <v>967200</v>
      </c>
      <c r="H23" s="48"/>
    </row>
    <row r="24" spans="1:8">
      <c r="A24" s="1"/>
      <c r="B24" s="1"/>
      <c r="C24" s="1"/>
      <c r="D24" s="7"/>
      <c r="E24" s="21"/>
      <c r="F24" s="7" t="s">
        <v>66</v>
      </c>
      <c r="G24" s="31">
        <v>672300</v>
      </c>
      <c r="H24" s="48"/>
    </row>
    <row r="25" spans="1:8">
      <c r="A25" s="1"/>
      <c r="B25" s="1"/>
      <c r="C25" s="29"/>
      <c r="D25" s="7"/>
      <c r="E25" s="21"/>
      <c r="F25" s="7" t="s">
        <v>67</v>
      </c>
      <c r="G25" s="31">
        <v>20368775</v>
      </c>
      <c r="H25" s="48"/>
    </row>
    <row r="26" spans="1:8">
      <c r="A26" s="43"/>
      <c r="B26" s="43"/>
      <c r="C26" s="29"/>
      <c r="D26" s="7" t="s">
        <v>70</v>
      </c>
      <c r="E26" s="21">
        <v>9344722</v>
      </c>
      <c r="F26" s="7" t="s">
        <v>70</v>
      </c>
      <c r="G26" s="31">
        <v>31458530</v>
      </c>
      <c r="H26" s="48"/>
    </row>
    <row r="27" spans="1:8">
      <c r="A27" s="21" t="s">
        <v>85</v>
      </c>
      <c r="B27" s="21">
        <v>11208000</v>
      </c>
      <c r="C27" s="29">
        <v>20500000</v>
      </c>
      <c r="D27" s="7" t="s">
        <v>71</v>
      </c>
      <c r="E27" s="21">
        <v>12316115</v>
      </c>
      <c r="F27" s="7" t="s">
        <v>71</v>
      </c>
      <c r="G27" s="31">
        <v>12050500</v>
      </c>
      <c r="H27" s="48"/>
    </row>
    <row r="28" spans="1:8">
      <c r="A28" s="21" t="s">
        <v>86</v>
      </c>
      <c r="B28" s="21">
        <v>30480000</v>
      </c>
      <c r="C28" s="29">
        <v>30500000</v>
      </c>
      <c r="D28" s="7" t="s">
        <v>69</v>
      </c>
      <c r="E28" s="21">
        <v>57215607</v>
      </c>
      <c r="F28" s="7" t="s">
        <v>69</v>
      </c>
      <c r="G28" s="31">
        <v>54383620</v>
      </c>
      <c r="H28" s="48"/>
    </row>
    <row r="29" spans="1:8">
      <c r="A29" s="63" t="s">
        <v>38</v>
      </c>
      <c r="B29" s="65">
        <f>SUM(B3:B28)</f>
        <v>5643689500</v>
      </c>
      <c r="C29" s="65">
        <f>SUM(C3:C28)</f>
        <v>6583859000</v>
      </c>
      <c r="D29" s="63" t="s">
        <v>38</v>
      </c>
      <c r="E29" s="64">
        <f>SUM(E3:E28)</f>
        <v>7221763899</v>
      </c>
      <c r="F29" s="63" t="s">
        <v>38</v>
      </c>
      <c r="G29" s="65">
        <f>SUM(G3:G28)</f>
        <v>6588590945</v>
      </c>
      <c r="H29" s="48"/>
    </row>
    <row r="30" spans="1:8">
      <c r="A30" s="24" t="s">
        <v>39</v>
      </c>
      <c r="B30" s="23">
        <v>20100000000</v>
      </c>
      <c r="C30" s="23">
        <v>23800000000</v>
      </c>
      <c r="D30" s="24" t="s">
        <v>39</v>
      </c>
      <c r="E30" s="23">
        <v>25850000000</v>
      </c>
      <c r="F30" s="24" t="s">
        <v>39</v>
      </c>
      <c r="G30" s="33">
        <v>28900000000</v>
      </c>
      <c r="H30" s="48"/>
    </row>
    <row r="31" spans="1:8">
      <c r="A31" s="66" t="s">
        <v>40</v>
      </c>
      <c r="B31" s="67">
        <f>(B29/B30)*100</f>
        <v>28.078057213930347</v>
      </c>
      <c r="C31" s="67">
        <f>(C29/C30)*100</f>
        <v>27.663273109243697</v>
      </c>
      <c r="D31" s="66" t="s">
        <v>40</v>
      </c>
      <c r="E31" s="67">
        <f>(E29/E30)*100</f>
        <v>27.937191098646036</v>
      </c>
      <c r="F31" s="63" t="s">
        <v>40</v>
      </c>
      <c r="G31" s="67">
        <f>(G29/G30)*100</f>
        <v>22.797892543252594</v>
      </c>
      <c r="H31" s="48"/>
    </row>
    <row r="32" spans="1:8">
      <c r="A32" s="25" t="s">
        <v>78</v>
      </c>
      <c r="B32" s="26"/>
      <c r="C32" s="26"/>
      <c r="D32" s="27"/>
      <c r="E32" s="28"/>
      <c r="F32" s="1"/>
      <c r="G32" s="1"/>
    </row>
    <row r="34" spans="1:4">
      <c r="A34" s="55"/>
      <c r="B34" s="55"/>
      <c r="C34" s="55"/>
      <c r="D34" s="55"/>
    </row>
    <row r="35" spans="1:4">
      <c r="A35" s="55"/>
      <c r="B35" s="55"/>
      <c r="C35" s="55"/>
      <c r="D35" s="55"/>
    </row>
    <row r="36" spans="1:4">
      <c r="A36" s="84"/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topLeftCell="C1" workbookViewId="0">
      <selection activeCell="M25" sqref="M25"/>
    </sheetView>
  </sheetViews>
  <sheetFormatPr defaultColWidth="11" defaultRowHeight="15.75"/>
  <cols>
    <col min="2" max="2" width="44" customWidth="1"/>
    <col min="3" max="5" width="19.875" customWidth="1"/>
    <col min="6" max="6" width="65.125" customWidth="1"/>
    <col min="7" max="7" width="21.5" customWidth="1"/>
  </cols>
  <sheetData>
    <row r="1" spans="1:7" ht="16.5" thickBot="1"/>
    <row r="2" spans="1:7" ht="25.5" customHeight="1" thickBot="1">
      <c r="B2" s="91" t="s">
        <v>75</v>
      </c>
      <c r="C2" s="92"/>
      <c r="D2" s="92"/>
      <c r="E2" s="92"/>
      <c r="F2" s="93"/>
      <c r="G2" s="83"/>
    </row>
    <row r="3" spans="1:7">
      <c r="A3" s="7"/>
      <c r="B3" s="7"/>
      <c r="C3" s="30">
        <v>2018</v>
      </c>
      <c r="D3" s="30">
        <v>2019</v>
      </c>
      <c r="E3" s="46">
        <v>2020</v>
      </c>
      <c r="F3" s="79"/>
      <c r="G3" s="82">
        <v>2021</v>
      </c>
    </row>
    <row r="4" spans="1:7">
      <c r="A4" s="7"/>
      <c r="B4" s="7" t="s">
        <v>41</v>
      </c>
      <c r="C4" s="31">
        <v>557707000</v>
      </c>
      <c r="D4" s="31">
        <v>1025504100</v>
      </c>
      <c r="E4" s="47">
        <v>698900000</v>
      </c>
      <c r="F4" s="1" t="s">
        <v>68</v>
      </c>
      <c r="G4" s="53">
        <v>8642830</v>
      </c>
    </row>
    <row r="5" spans="1:7">
      <c r="A5" s="7"/>
      <c r="B5" s="7" t="s">
        <v>42</v>
      </c>
      <c r="C5" s="31">
        <v>8891000</v>
      </c>
      <c r="D5" s="31">
        <v>0</v>
      </c>
      <c r="E5" s="47">
        <v>2920000</v>
      </c>
      <c r="F5" s="1" t="s">
        <v>87</v>
      </c>
      <c r="G5" s="53">
        <v>446276302</v>
      </c>
    </row>
    <row r="6" spans="1:7">
      <c r="A6" s="7"/>
      <c r="B6" s="7" t="s">
        <v>43</v>
      </c>
      <c r="C6" s="31">
        <v>200000</v>
      </c>
      <c r="D6" s="31">
        <v>0</v>
      </c>
      <c r="E6" s="47">
        <v>0</v>
      </c>
      <c r="F6" s="1" t="s">
        <v>88</v>
      </c>
      <c r="G6" s="53">
        <v>565598596</v>
      </c>
    </row>
    <row r="7" spans="1:7">
      <c r="A7" s="7"/>
      <c r="B7" s="7" t="s">
        <v>44</v>
      </c>
      <c r="C7" s="31">
        <v>1280491042</v>
      </c>
      <c r="D7" s="31">
        <v>1463696645</v>
      </c>
      <c r="E7" s="47">
        <v>1697633000</v>
      </c>
      <c r="F7" s="1" t="s">
        <v>89</v>
      </c>
      <c r="G7" s="53">
        <v>253570434</v>
      </c>
    </row>
    <row r="8" spans="1:7">
      <c r="A8" s="7"/>
      <c r="B8" s="7" t="s">
        <v>45</v>
      </c>
      <c r="C8" s="31">
        <v>280475000</v>
      </c>
      <c r="D8" s="31">
        <v>171308000</v>
      </c>
      <c r="E8" s="47">
        <v>63200000</v>
      </c>
      <c r="F8" s="1" t="s">
        <v>90</v>
      </c>
      <c r="G8" s="53">
        <v>341803652</v>
      </c>
    </row>
    <row r="9" spans="1:7">
      <c r="A9" s="7"/>
      <c r="B9" s="7" t="s">
        <v>46</v>
      </c>
      <c r="C9" s="31">
        <v>19623000</v>
      </c>
      <c r="D9" s="31">
        <v>22800000</v>
      </c>
      <c r="E9" s="47">
        <v>26000000</v>
      </c>
      <c r="F9" s="1" t="s">
        <v>91</v>
      </c>
      <c r="G9" s="53">
        <v>489718969</v>
      </c>
    </row>
    <row r="10" spans="1:7">
      <c r="A10" s="7"/>
      <c r="B10" s="81" t="s">
        <v>47</v>
      </c>
      <c r="C10" s="78">
        <v>14558113</v>
      </c>
      <c r="D10" s="32">
        <v>42408000</v>
      </c>
      <c r="E10" s="78">
        <v>8200000</v>
      </c>
      <c r="F10" s="1" t="s">
        <v>92</v>
      </c>
      <c r="G10" s="53">
        <v>3262531</v>
      </c>
    </row>
    <row r="11" spans="1:7">
      <c r="A11" s="80"/>
      <c r="B11" s="1"/>
      <c r="C11" s="1"/>
      <c r="D11" s="1"/>
      <c r="E11" s="1"/>
      <c r="F11" s="1" t="s">
        <v>93</v>
      </c>
      <c r="G11" s="53">
        <v>1056440000</v>
      </c>
    </row>
    <row r="12" spans="1:7">
      <c r="A12" s="10"/>
      <c r="B12" s="1"/>
      <c r="C12" s="1"/>
      <c r="D12" s="1"/>
      <c r="E12" s="1"/>
      <c r="F12" s="1" t="s">
        <v>94</v>
      </c>
      <c r="G12" s="53">
        <v>50278000</v>
      </c>
    </row>
    <row r="13" spans="1:7">
      <c r="A13" s="8"/>
      <c r="B13" s="1"/>
      <c r="C13" s="1"/>
      <c r="D13" s="1"/>
      <c r="E13" s="1"/>
      <c r="F13" s="1" t="s">
        <v>95</v>
      </c>
      <c r="G13" s="53">
        <v>4941000</v>
      </c>
    </row>
    <row r="14" spans="1:7">
      <c r="A14" s="6"/>
      <c r="B14" s="1"/>
      <c r="C14" s="1"/>
      <c r="D14" s="1"/>
      <c r="E14" s="1"/>
      <c r="F14" s="1" t="s">
        <v>96</v>
      </c>
      <c r="G14" s="53">
        <v>214691848</v>
      </c>
    </row>
    <row r="15" spans="1:7">
      <c r="B15" s="1"/>
      <c r="C15" s="1"/>
      <c r="D15" s="1"/>
      <c r="E15" s="1"/>
      <c r="F15" s="1" t="s">
        <v>97</v>
      </c>
      <c r="G15" s="53">
        <v>213212697</v>
      </c>
    </row>
    <row r="16" spans="1:7">
      <c r="B16" s="1"/>
      <c r="C16" s="1"/>
      <c r="D16" s="1"/>
      <c r="E16" s="1"/>
      <c r="F16" s="1" t="s">
        <v>98</v>
      </c>
      <c r="G16" s="53">
        <v>4244102</v>
      </c>
    </row>
    <row r="17" spans="2:7">
      <c r="B17" s="1"/>
      <c r="C17" s="1"/>
      <c r="D17" s="1"/>
      <c r="E17" s="1"/>
      <c r="F17" s="1" t="s">
        <v>99</v>
      </c>
      <c r="G17" s="53">
        <v>2055414</v>
      </c>
    </row>
    <row r="18" spans="2:7">
      <c r="B18" s="1"/>
      <c r="C18" s="1"/>
      <c r="D18" s="1"/>
      <c r="E18" s="1"/>
      <c r="F18" s="7" t="s">
        <v>47</v>
      </c>
      <c r="G18" s="53">
        <v>230761424</v>
      </c>
    </row>
    <row r="19" spans="2:7">
      <c r="B19" s="68" t="s">
        <v>48</v>
      </c>
      <c r="C19" s="65">
        <f t="shared" ref="C19:D19" si="0">SUM(C4:C18)</f>
        <v>2161945155</v>
      </c>
      <c r="D19" s="65">
        <f t="shared" si="0"/>
        <v>2725716745</v>
      </c>
      <c r="E19" s="65">
        <f>SUM(E4:E18)</f>
        <v>2496853000</v>
      </c>
      <c r="F19" s="68" t="s">
        <v>48</v>
      </c>
      <c r="G19" s="65">
        <f>SUM(G4:G18)</f>
        <v>3885497799</v>
      </c>
    </row>
    <row r="20" spans="2:7">
      <c r="B20" s="30" t="s">
        <v>49</v>
      </c>
      <c r="C20" s="33">
        <v>7436446000</v>
      </c>
      <c r="D20" s="23">
        <v>8501502000</v>
      </c>
      <c r="E20" s="23">
        <v>9351652000</v>
      </c>
      <c r="F20" s="30" t="s">
        <v>49</v>
      </c>
      <c r="G20" s="45">
        <v>7961457000</v>
      </c>
    </row>
    <row r="21" spans="2:7">
      <c r="B21" s="66" t="s">
        <v>50</v>
      </c>
      <c r="C21" s="69">
        <f>(C19/C20)*100</f>
        <v>29.072290110087533</v>
      </c>
      <c r="D21" s="69">
        <f>(D19/D20)*100</f>
        <v>32.061590351916635</v>
      </c>
      <c r="E21" s="69">
        <f>(E19/E20)*100</f>
        <v>26.6995927564456</v>
      </c>
      <c r="F21" s="63" t="s">
        <v>50</v>
      </c>
      <c r="G21" s="65">
        <f>(G19/G20)*100</f>
        <v>48.803853352470533</v>
      </c>
    </row>
    <row r="22" spans="2:7">
      <c r="B22" s="34" t="s">
        <v>77</v>
      </c>
      <c r="C22" s="35"/>
      <c r="D22" s="35"/>
      <c r="E22" s="36"/>
    </row>
  </sheetData>
  <mergeCells count="1"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2:F15"/>
  <sheetViews>
    <sheetView workbookViewId="0">
      <selection activeCell="F12" sqref="F12"/>
    </sheetView>
  </sheetViews>
  <sheetFormatPr defaultColWidth="11" defaultRowHeight="15.75"/>
  <cols>
    <col min="3" max="3" width="50.375" customWidth="1"/>
    <col min="4" max="4" width="13.5" customWidth="1"/>
    <col min="5" max="5" width="16.5" customWidth="1"/>
    <col min="6" max="6" width="14.625" customWidth="1"/>
  </cols>
  <sheetData>
    <row r="2" spans="3:6" ht="24" customHeight="1">
      <c r="C2" s="94" t="s">
        <v>83</v>
      </c>
      <c r="D2" s="95"/>
      <c r="E2" s="95"/>
      <c r="F2" s="96"/>
    </row>
    <row r="3" spans="3:6">
      <c r="C3" s="2"/>
      <c r="D3" s="2">
        <v>2019</v>
      </c>
      <c r="E3" s="2">
        <v>2020</v>
      </c>
      <c r="F3" s="43">
        <v>2021</v>
      </c>
    </row>
    <row r="4" spans="3:6">
      <c r="C4" s="57" t="s">
        <v>51</v>
      </c>
      <c r="D4" s="58">
        <v>400000</v>
      </c>
      <c r="E4" s="57"/>
      <c r="F4" s="39">
        <v>249000</v>
      </c>
    </row>
    <row r="5" spans="3:6">
      <c r="C5" s="61" t="s">
        <v>81</v>
      </c>
      <c r="D5" s="37"/>
      <c r="E5" s="2"/>
      <c r="F5" s="39">
        <v>450000</v>
      </c>
    </row>
    <row r="6" spans="3:6">
      <c r="C6" s="61" t="s">
        <v>82</v>
      </c>
      <c r="D6" s="37"/>
      <c r="E6" s="2"/>
      <c r="F6" s="39">
        <v>50000</v>
      </c>
    </row>
    <row r="7" spans="3:6">
      <c r="C7" s="59" t="s">
        <v>72</v>
      </c>
      <c r="D7" s="60"/>
      <c r="E7" s="59"/>
      <c r="F7" s="39">
        <v>130000</v>
      </c>
    </row>
    <row r="8" spans="3:6">
      <c r="C8" s="38" t="s">
        <v>53</v>
      </c>
      <c r="D8" s="38"/>
      <c r="E8" s="39">
        <v>130000</v>
      </c>
      <c r="F8" s="39"/>
    </row>
    <row r="9" spans="3:6">
      <c r="C9" s="38" t="s">
        <v>54</v>
      </c>
      <c r="D9" s="38"/>
      <c r="E9" s="39">
        <v>200000</v>
      </c>
      <c r="F9" s="39">
        <v>115000</v>
      </c>
    </row>
    <row r="10" spans="3:6">
      <c r="C10" s="38" t="s">
        <v>52</v>
      </c>
      <c r="D10" s="37">
        <v>260000</v>
      </c>
      <c r="E10" s="39">
        <v>600000</v>
      </c>
      <c r="F10" s="39">
        <v>150000</v>
      </c>
    </row>
    <row r="11" spans="3:6">
      <c r="C11" s="2" t="s">
        <v>84</v>
      </c>
      <c r="D11" s="2"/>
      <c r="E11" s="37">
        <v>450000</v>
      </c>
      <c r="F11" s="39"/>
    </row>
    <row r="12" spans="3:6">
      <c r="C12" s="70" t="s">
        <v>55</v>
      </c>
      <c r="D12" s="71">
        <f>SUM(D4:D11)</f>
        <v>660000</v>
      </c>
      <c r="E12" s="71">
        <f>SUM(E4:E11)</f>
        <v>1380000</v>
      </c>
      <c r="F12" s="72">
        <f>SUM(F4:F11)</f>
        <v>1144000</v>
      </c>
    </row>
    <row r="13" spans="3:6">
      <c r="C13" s="20" t="s">
        <v>56</v>
      </c>
      <c r="D13" s="40">
        <v>2500000000</v>
      </c>
      <c r="E13" s="40">
        <v>2980000000</v>
      </c>
      <c r="F13" s="62">
        <v>5435606000</v>
      </c>
    </row>
    <row r="14" spans="3:6">
      <c r="C14" s="66" t="s">
        <v>57</v>
      </c>
      <c r="D14" s="73">
        <f>(D12/D13)*100</f>
        <v>2.6400000000000003E-2</v>
      </c>
      <c r="E14" s="73">
        <f t="shared" ref="E14:F14" si="0">(E12/E13)*100</f>
        <v>4.6308724832214765E-2</v>
      </c>
      <c r="F14" s="73">
        <f t="shared" si="0"/>
        <v>2.1046411384489604E-2</v>
      </c>
    </row>
    <row r="15" spans="3:6">
      <c r="C15" s="25" t="s">
        <v>76</v>
      </c>
      <c r="D15" s="41"/>
      <c r="E15" s="42"/>
      <c r="F15" s="1"/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GOSTERGE 3</vt:lpstr>
      <vt:lpstr>ibb</vt:lpstr>
      <vt:lpstr>iski</vt:lpstr>
      <vt:lpstr>iett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Admin</cp:lastModifiedBy>
  <dcterms:created xsi:type="dcterms:W3CDTF">2019-10-13T06:16:45Z</dcterms:created>
  <dcterms:modified xsi:type="dcterms:W3CDTF">2021-10-28T07:33:27Z</dcterms:modified>
</cp:coreProperties>
</file>